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mbecerra/Desktop/"/>
    </mc:Choice>
  </mc:AlternateContent>
  <xr:revisionPtr revIDLastSave="0" documentId="13_ncr:1_{8AC61D7E-D89F-8742-BCF6-9A6B2E333542}" xr6:coauthVersionLast="43" xr6:coauthVersionMax="43" xr10:uidLastSave="{00000000-0000-0000-0000-000000000000}"/>
  <bookViews>
    <workbookView xWindow="7020" yWindow="460" windowWidth="19460" windowHeight="16420" tabRatio="500" xr2:uid="{00000000-000D-0000-FFFF-FFFF00000000}"/>
  </bookViews>
  <sheets>
    <sheet name="ISYE" sheetId="1" r:id="rId1"/>
  </sheet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ISYE!$A$2:$J$30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24" i="1"/>
  <c r="E24" i="1" l="1"/>
  <c r="F24" i="1"/>
  <c r="C5" i="1" l="1"/>
  <c r="D13" i="1"/>
  <c r="F13" i="1" s="1"/>
  <c r="E13" i="1"/>
  <c r="D14" i="1"/>
  <c r="E14" i="1"/>
  <c r="F14" i="1"/>
  <c r="D15" i="1"/>
  <c r="F15" i="1" s="1"/>
  <c r="E15" i="1"/>
  <c r="D16" i="1"/>
  <c r="F16" i="1" s="1"/>
  <c r="E16" i="1"/>
  <c r="D17" i="1"/>
  <c r="E17" i="1"/>
  <c r="F17" i="1"/>
  <c r="D18" i="1"/>
  <c r="F18" i="1" s="1"/>
  <c r="E18" i="1"/>
  <c r="D19" i="1"/>
  <c r="E19" i="1"/>
  <c r="F19" i="1"/>
  <c r="D20" i="1"/>
  <c r="E20" i="1"/>
  <c r="F20" i="1"/>
  <c r="D21" i="1"/>
  <c r="E21" i="1"/>
  <c r="F21" i="1" s="1"/>
  <c r="D22" i="1"/>
  <c r="E22" i="1"/>
  <c r="F22" i="1"/>
  <c r="D23" i="1"/>
  <c r="F23" i="1" s="1"/>
  <c r="E23" i="1"/>
  <c r="F25" i="1"/>
  <c r="E25" i="1"/>
  <c r="D26" i="1"/>
  <c r="E26" i="1"/>
  <c r="F26" i="1"/>
  <c r="D28" i="1"/>
  <c r="H28" i="1" s="1"/>
  <c r="F28" i="1" l="1"/>
</calcChain>
</file>

<file path=xl/sharedStrings.xml><?xml version="1.0" encoding="utf-8"?>
<sst xmlns="http://schemas.openxmlformats.org/spreadsheetml/2006/main" count="28" uniqueCount="28">
  <si>
    <t>Engineering 
Standing 
GPA</t>
  </si>
  <si>
    <t>Total 
Points</t>
  </si>
  <si>
    <t>Total # of Hours</t>
  </si>
  <si>
    <t xml:space="preserve">Technical Writing (TCOM 2010) </t>
  </si>
  <si>
    <t>Applications of Probability (ISYE 2600)</t>
  </si>
  <si>
    <t>Calculus II (MATH2202)</t>
  </si>
  <si>
    <t>Calculus I (MATH1190)</t>
  </si>
  <si>
    <t>Principles of Physics II Lab (PHYS2212L) or
Chemistry II Lab (CHEM1212L) or
Biology I Lab (BIOL 1107L)</t>
  </si>
  <si>
    <t>Principles of Physics II (PHYS2212) or
Chemistry II (CHEM1212) or
Biology I (BIOL 1107)</t>
  </si>
  <si>
    <t>Principles of Physics I Lab (PHYS2211L)</t>
  </si>
  <si>
    <t>Principles of Physics I (PHYS2211)</t>
  </si>
  <si>
    <t>Chemistry I Lab (CHEM1211L)</t>
  </si>
  <si>
    <t xml:space="preserve">Chemistry I (CHEM1211) </t>
  </si>
  <si>
    <t>English Composition II (ENGL1102)</t>
  </si>
  <si>
    <t>English Composition I (ENGL1101)</t>
  </si>
  <si>
    <t>Total Pts</t>
  </si>
  <si>
    <t>Grade Pts</t>
  </si>
  <si>
    <t>Credit Hours</t>
  </si>
  <si>
    <t>Grade</t>
  </si>
  <si>
    <t>Required Courses for Major</t>
  </si>
  <si>
    <t>KSU Student ID Number:</t>
  </si>
  <si>
    <t>Student Name:</t>
  </si>
  <si>
    <t>STUDENT INFORMATION</t>
  </si>
  <si>
    <t>TODAYS DATE:</t>
  </si>
  <si>
    <t>Industrial &amp; Systems Engineering</t>
  </si>
  <si>
    <t>Southern Polytechnic College of Engineering &amp; ET- Application for Engineering Standing:</t>
  </si>
  <si>
    <t>Programming and Problem Solving I (CSE 1321)</t>
  </si>
  <si>
    <t>Programming and Problem Solving I Lab (CSE 1321L)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</si>
</sst>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2"/>
      <color rgb="FFFF0000"/>
      <name val="Calibri"/>
      <family val="2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3D69B"/>
        <bgColor rgb="FFD7E4BD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1">
      <alignment horizontal="center" vertical="center"/>
    </xf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</xf>
    <xf numFmtId="0" fontId="2" fillId="0" borderId="5" xfId="1" applyFont="1" applyFill="1" applyBorder="1" applyAlignment="1" applyProtection="1">
      <alignment horizontal="left" vertical="center" wrapText="1" indent="1"/>
    </xf>
    <xf numFmtId="1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8" fillId="0" borderId="7" xfId="1" applyFont="1" applyFill="1" applyBorder="1" applyAlignment="1" applyProtection="1">
      <alignment horizontal="left" vertical="center" indent="1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49" fontId="6" fillId="4" borderId="5" xfId="1" applyNumberFormat="1" applyFont="1" applyFill="1" applyBorder="1" applyAlignment="1" applyProtection="1">
      <alignment horizontal="left" vertical="center"/>
      <protection locked="0"/>
    </xf>
    <xf numFmtId="0" fontId="6" fillId="4" borderId="5" xfId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MK30"/>
  <sheetViews>
    <sheetView showGridLines="0" tabSelected="1" workbookViewId="0">
      <selection activeCell="B8" sqref="B8"/>
    </sheetView>
  </sheetViews>
  <sheetFormatPr baseColWidth="10" defaultColWidth="9.1640625" defaultRowHeight="15" x14ac:dyDescent="0.2"/>
  <cols>
    <col min="1" max="1" width="2.5" style="2" customWidth="1"/>
    <col min="2" max="2" width="45.83203125" style="2" customWidth="1"/>
    <col min="3" max="3" width="18.1640625" style="2" customWidth="1"/>
    <col min="4" max="4" width="22.83203125" style="2" customWidth="1"/>
    <col min="5" max="5" width="9.1640625" style="2"/>
    <col min="6" max="6" width="19.5" style="2" customWidth="1"/>
    <col min="7" max="7" width="9.1640625" style="2"/>
    <col min="8" max="8" width="14.33203125" style="2" customWidth="1"/>
    <col min="9" max="9" width="28.5" style="2" customWidth="1"/>
    <col min="10" max="10" width="4" style="2" customWidth="1"/>
    <col min="11" max="1025" width="9.1640625" style="2"/>
    <col min="1026" max="16384" width="9.1640625" style="1"/>
  </cols>
  <sheetData>
    <row r="1" spans="1:102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">
      <c r="A3" s="34"/>
      <c r="B3" s="34"/>
      <c r="C3" s="34"/>
      <c r="D3" s="34"/>
      <c r="E3" s="34" t="s">
        <v>24</v>
      </c>
      <c r="F3" s="34"/>
      <c r="G3" s="34"/>
      <c r="H3" s="34"/>
      <c r="I3" s="34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">
      <c r="A4" s="31"/>
      <c r="B4" s="33"/>
      <c r="C4" s="33"/>
      <c r="D4" s="33"/>
      <c r="E4" s="33"/>
      <c r="F4" s="33"/>
      <c r="G4" s="33"/>
      <c r="H4" s="33"/>
      <c r="I4" s="33"/>
      <c r="J4" s="3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">
      <c r="A5" s="31"/>
      <c r="B5" s="32" t="s">
        <v>23</v>
      </c>
      <c r="C5" s="37">
        <f ca="1">TODAY()</f>
        <v>43606</v>
      </c>
      <c r="D5" s="38"/>
      <c r="E5" s="31"/>
      <c r="F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6" x14ac:dyDescent="0.2">
      <c r="A7" s="1"/>
      <c r="B7" s="39" t="s">
        <v>22</v>
      </c>
      <c r="C7" s="39"/>
      <c r="D7" s="39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">
      <c r="A8" s="1"/>
      <c r="B8" s="30" t="s">
        <v>21</v>
      </c>
      <c r="C8" s="40"/>
      <c r="D8" s="40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">
      <c r="A9" s="1"/>
      <c r="B9" s="30" t="s">
        <v>20</v>
      </c>
      <c r="C9" s="41"/>
      <c r="D9" s="41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">
      <c r="A10" s="1"/>
      <c r="B10" s="29"/>
      <c r="C10" s="35"/>
      <c r="D10" s="3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6" x14ac:dyDescent="0.2">
      <c r="A11" s="1"/>
      <c r="B11" s="28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17" x14ac:dyDescent="0.2">
      <c r="A12" s="1"/>
      <c r="B12" s="27" t="s">
        <v>19</v>
      </c>
      <c r="C12" s="27" t="s">
        <v>18</v>
      </c>
      <c r="D12" s="27" t="s">
        <v>17</v>
      </c>
      <c r="E12" s="27" t="s">
        <v>16</v>
      </c>
      <c r="F12" s="27" t="s">
        <v>15</v>
      </c>
      <c r="G12" s="26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">
      <c r="A13" s="1"/>
      <c r="B13" s="23" t="s">
        <v>14</v>
      </c>
      <c r="C13" s="22"/>
      <c r="D13" s="21">
        <f>IF(C13=0,0,IF(C13="K",0,IF(C13="W",0,3)))</f>
        <v>0</v>
      </c>
      <c r="E13" s="21">
        <f t="shared" ref="E13:E26" si="0">IF(C13="A",4,IF(C13="B",3,IF(C13="C",2,IF(C13="D",1,IF(C13="F",0,0)))))</f>
        <v>0</v>
      </c>
      <c r="F13" s="21">
        <f t="shared" ref="F13:F26" si="1">D13*E13</f>
        <v>0</v>
      </c>
      <c r="G13" s="25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">
      <c r="A14" s="1"/>
      <c r="B14" s="23" t="s">
        <v>13</v>
      </c>
      <c r="C14" s="22"/>
      <c r="D14" s="21">
        <f>IF(C14=0,0,IF(C14="K",0,IF(C14="W",0,3)))</f>
        <v>0</v>
      </c>
      <c r="E14" s="21">
        <f t="shared" si="0"/>
        <v>0</v>
      </c>
      <c r="F14" s="21">
        <f t="shared" si="1"/>
        <v>0</v>
      </c>
      <c r="G14" s="2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">
      <c r="A15" s="1"/>
      <c r="B15" s="23" t="s">
        <v>12</v>
      </c>
      <c r="C15" s="22"/>
      <c r="D15" s="21">
        <f>IF(C15=0,0,IF(C15="K",0,IF(C15="W",0,3)))</f>
        <v>0</v>
      </c>
      <c r="E15" s="21">
        <f t="shared" si="0"/>
        <v>0</v>
      </c>
      <c r="F15" s="21">
        <f t="shared" si="1"/>
        <v>0</v>
      </c>
      <c r="G15" s="25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">
      <c r="A16" s="1"/>
      <c r="B16" s="23" t="s">
        <v>11</v>
      </c>
      <c r="C16" s="22"/>
      <c r="D16" s="21">
        <f>IF(C16=0,0,IF(C16="K",0,IF(C16="W",0,1)))</f>
        <v>0</v>
      </c>
      <c r="E16" s="21">
        <f t="shared" si="0"/>
        <v>0</v>
      </c>
      <c r="F16" s="21">
        <f t="shared" si="1"/>
        <v>0</v>
      </c>
      <c r="G16" s="2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">
      <c r="A17" s="1"/>
      <c r="B17" s="23" t="s">
        <v>10</v>
      </c>
      <c r="C17" s="22"/>
      <c r="D17" s="21">
        <f>IF(C17=0,0,IF(C17="K",0,IF(C17="W",0,3)))</f>
        <v>0</v>
      </c>
      <c r="E17" s="21">
        <f t="shared" si="0"/>
        <v>0</v>
      </c>
      <c r="F17" s="21">
        <f t="shared" si="1"/>
        <v>0</v>
      </c>
      <c r="G17" s="2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">
      <c r="A18" s="1"/>
      <c r="B18" s="23" t="s">
        <v>9</v>
      </c>
      <c r="C18" s="22"/>
      <c r="D18" s="21">
        <f>IF(C18=0,0,IF(C18="K",0,IF(C18="W",0,1)))</f>
        <v>0</v>
      </c>
      <c r="E18" s="21">
        <f t="shared" si="0"/>
        <v>0</v>
      </c>
      <c r="F18" s="21">
        <f t="shared" si="1"/>
        <v>0</v>
      </c>
      <c r="G18" s="2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49.25" customHeight="1" x14ac:dyDescent="0.2">
      <c r="A19" s="1"/>
      <c r="B19" s="24" t="s">
        <v>8</v>
      </c>
      <c r="C19" s="22"/>
      <c r="D19" s="21">
        <f>IF(C19=0,0,IF(C19="K",0,IF(C19="W",0,3)))</f>
        <v>0</v>
      </c>
      <c r="E19" s="21">
        <f t="shared" si="0"/>
        <v>0</v>
      </c>
      <c r="F19" s="21">
        <f t="shared" si="1"/>
        <v>0</v>
      </c>
      <c r="G19" s="2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51" x14ac:dyDescent="0.2">
      <c r="A20" s="1"/>
      <c r="B20" s="24" t="s">
        <v>7</v>
      </c>
      <c r="C20" s="22"/>
      <c r="D20" s="21">
        <f>IF(C20=0,0,IF(C20="K",0,IF(C20="W",0,1)))</f>
        <v>0</v>
      </c>
      <c r="E20" s="21">
        <f t="shared" si="0"/>
        <v>0</v>
      </c>
      <c r="F20" s="21">
        <f t="shared" si="1"/>
        <v>0</v>
      </c>
      <c r="G20" s="2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">
      <c r="A21" s="1"/>
      <c r="B21" s="23" t="s">
        <v>6</v>
      </c>
      <c r="C21" s="22"/>
      <c r="D21" s="21">
        <f>IF(C21=0,0,IF(C21="K",0,IF(C21="W",0,4)))</f>
        <v>0</v>
      </c>
      <c r="E21" s="21">
        <f t="shared" si="0"/>
        <v>0</v>
      </c>
      <c r="F21" s="21">
        <f t="shared" si="1"/>
        <v>0</v>
      </c>
      <c r="G21" s="2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">
      <c r="A22" s="1"/>
      <c r="B22" s="23" t="s">
        <v>5</v>
      </c>
      <c r="C22" s="22"/>
      <c r="D22" s="21">
        <f>IF(C22=0,0,IF(C22="K",0,IF(C22="W",0,4)))</f>
        <v>0</v>
      </c>
      <c r="E22" s="21">
        <f t="shared" si="0"/>
        <v>0</v>
      </c>
      <c r="F22" s="21">
        <f t="shared" si="1"/>
        <v>0</v>
      </c>
      <c r="G22" s="2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">
      <c r="A23" s="1"/>
      <c r="B23" s="23" t="s">
        <v>4</v>
      </c>
      <c r="C23" s="22"/>
      <c r="D23" s="21">
        <f>IF(C23=0,0,IF(C23="K",0,IF(C23="W",0,3)))</f>
        <v>0</v>
      </c>
      <c r="E23" s="21">
        <f t="shared" si="0"/>
        <v>0</v>
      </c>
      <c r="F23" s="21">
        <f t="shared" si="1"/>
        <v>0</v>
      </c>
      <c r="G23" s="2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">
      <c r="A24" s="1"/>
      <c r="B24" s="23" t="s">
        <v>26</v>
      </c>
      <c r="C24" s="22"/>
      <c r="D24" s="21">
        <f>IF(C24=0,0,IF(C24="K",0,IF(C24="W",0,3)))</f>
        <v>0</v>
      </c>
      <c r="E24" s="21">
        <f t="shared" ref="E24" si="2">IF(C24="A",4,IF(C24="B",3,IF(C24="C",2,IF(C24="D",1,IF(C24="F",0,0)))))</f>
        <v>0</v>
      </c>
      <c r="F24" s="21">
        <f t="shared" ref="F24" si="3">D24*E24</f>
        <v>0</v>
      </c>
      <c r="G24" s="2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15" customHeight="1" x14ac:dyDescent="0.2">
      <c r="A25" s="1"/>
      <c r="B25" s="23" t="s">
        <v>27</v>
      </c>
      <c r="C25" s="22"/>
      <c r="D25" s="21">
        <f>IF(C25=0,0,IF(C25="K",0,IF(C25="W",0,1)))</f>
        <v>0</v>
      </c>
      <c r="E25" s="21">
        <f t="shared" si="0"/>
        <v>0</v>
      </c>
      <c r="F25" s="21">
        <f t="shared" si="1"/>
        <v>0</v>
      </c>
      <c r="G25" s="2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J25" s="1"/>
      <c r="AMK25" s="1"/>
    </row>
    <row r="26" spans="1:1025" ht="15" customHeight="1" x14ac:dyDescent="0.2">
      <c r="A26" s="1"/>
      <c r="B26" s="23" t="s">
        <v>3</v>
      </c>
      <c r="C26" s="22"/>
      <c r="D26" s="21">
        <f>IF(C26=0,0,IF(C26="K",0,IF(C26="W",0,3)))</f>
        <v>0</v>
      </c>
      <c r="E26" s="21">
        <f t="shared" si="0"/>
        <v>0</v>
      </c>
      <c r="F26" s="21">
        <f t="shared" si="1"/>
        <v>0</v>
      </c>
      <c r="G26" s="20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J26" s="1"/>
      <c r="AMK26" s="1"/>
    </row>
    <row r="27" spans="1:1025" ht="46.5" customHeight="1" x14ac:dyDescent="0.2">
      <c r="A27" s="1"/>
      <c r="B27" s="19"/>
      <c r="C27" s="18"/>
      <c r="D27" s="17" t="s">
        <v>2</v>
      </c>
      <c r="E27" s="15"/>
      <c r="F27" s="16" t="s">
        <v>1</v>
      </c>
      <c r="G27" s="15"/>
      <c r="H27" s="14" t="s">
        <v>0</v>
      </c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21" x14ac:dyDescent="0.2">
      <c r="A28" s="6"/>
      <c r="B28" s="13"/>
      <c r="C28" s="12"/>
      <c r="D28" s="10">
        <f>SUM(D13:D26)</f>
        <v>0</v>
      </c>
      <c r="E28" s="11"/>
      <c r="F28" s="10">
        <f>SUM(F13:F26)</f>
        <v>0</v>
      </c>
      <c r="G28" s="10"/>
      <c r="H28" s="9">
        <f>IF(D28=0, 0, F28/D28)</f>
        <v>0</v>
      </c>
      <c r="I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5" ht="16" x14ac:dyDescent="0.2">
      <c r="A29" s="6"/>
      <c r="B29" s="8"/>
      <c r="C29" s="5"/>
      <c r="D29" s="4"/>
      <c r="E29" s="7"/>
      <c r="F29" s="7"/>
      <c r="G29" s="7"/>
      <c r="H29" s="7"/>
      <c r="I29" s="7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5" ht="16" x14ac:dyDescent="0.2">
      <c r="A30" s="6"/>
      <c r="B30" s="5"/>
      <c r="C30" s="5"/>
      <c r="D30" s="4"/>
      <c r="E30" s="4"/>
      <c r="F30" s="4"/>
      <c r="G30" s="4"/>
      <c r="H30" s="4"/>
      <c r="I30" s="4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</sheetData>
  <sheetProtection algorithmName="SHA-512" hashValue="mc/Sz/yX9nOy/XIlfUdj3Pxo5TlCOYyYwsOXl1/vzvFlRae97TNPhHIBpNQSydBEiYMLGK64FIwiYZ30/UwsOQ==" saltValue="0/EB2NdPLR39UqoIUNk2HA==" spinCount="100000" sheet="1" objects="1" scenarios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  <ignoredErrors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ISYE</vt:lpstr>
      <vt:lpstr>ISYE!Print_Area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2019-02-26T15:47:43Z</dcterms:created>
  <dcterms:modified xsi:type="dcterms:W3CDTF">2019-05-21T18:48:45Z</dcterms:modified>
</cp:coreProperties>
</file>